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20" yWindow="0" windowWidth="14955" windowHeight="8445"/>
  </bookViews>
  <sheets>
    <sheet name="2012 진학현황-주요대학" sheetId="4" r:id="rId1"/>
    <sheet name="2013 진학현황-주요대학" sheetId="6" r:id="rId2"/>
  </sheets>
  <definedNames>
    <definedName name="_xlnm.Print_Area" localSheetId="1">'2013 진학현황-주요대학'!$A$1:$N$31</definedName>
  </definedNames>
  <calcPr calcId="145621"/>
</workbook>
</file>

<file path=xl/calcChain.xml><?xml version="1.0" encoding="utf-8"?>
<calcChain xmlns="http://schemas.openxmlformats.org/spreadsheetml/2006/main">
  <c r="K6" i="6" l="1"/>
  <c r="K27" i="6" s="1"/>
  <c r="L6" i="6"/>
  <c r="N6" i="6"/>
  <c r="K7" i="6"/>
  <c r="M7" i="6" s="1"/>
  <c r="L7" i="6"/>
  <c r="C23" i="6"/>
  <c r="E23" i="6"/>
  <c r="E27" i="6" s="1"/>
  <c r="E28" i="6" s="1"/>
  <c r="E29" i="6" s="1"/>
  <c r="G23" i="6"/>
  <c r="I23" i="6"/>
  <c r="I27" i="6" s="1"/>
  <c r="I28" i="6" s="1"/>
  <c r="I29" i="6" s="1"/>
  <c r="K23" i="6"/>
  <c r="N23" i="6"/>
  <c r="K24" i="6"/>
  <c r="L24" i="6"/>
  <c r="M24" i="6" s="1"/>
  <c r="N24" i="6"/>
  <c r="K25" i="6"/>
  <c r="L25" i="6"/>
  <c r="M25" i="6" s="1"/>
  <c r="N25" i="6"/>
  <c r="K26" i="6"/>
  <c r="L26" i="6"/>
  <c r="M26" i="6" s="1"/>
  <c r="N26" i="6"/>
  <c r="C27" i="6"/>
  <c r="D27" i="6"/>
  <c r="F27" i="6"/>
  <c r="G27" i="6"/>
  <c r="H27" i="6"/>
  <c r="J27" i="6"/>
  <c r="L27" i="6"/>
  <c r="C28" i="6"/>
  <c r="C29" i="6" s="1"/>
  <c r="G28" i="6"/>
  <c r="G29" i="6" s="1"/>
  <c r="K28" i="6" l="1"/>
  <c r="K29" i="6" s="1"/>
  <c r="M6" i="6"/>
  <c r="M27" i="6" s="1"/>
  <c r="C21" i="4"/>
  <c r="L21" i="4"/>
  <c r="K21" i="4"/>
  <c r="I21" i="4"/>
  <c r="G21" i="4"/>
  <c r="E21" i="4"/>
</calcChain>
</file>

<file path=xl/sharedStrings.xml><?xml version="1.0" encoding="utf-8"?>
<sst xmlns="http://schemas.openxmlformats.org/spreadsheetml/2006/main" count="65" uniqueCount="54">
  <si>
    <t>번호</t>
  </si>
  <si>
    <t>대 학 명</t>
  </si>
  <si>
    <t>건국대</t>
  </si>
  <si>
    <t>경희대</t>
  </si>
  <si>
    <t>단국대</t>
  </si>
  <si>
    <t>동국대</t>
  </si>
  <si>
    <t>서울대</t>
  </si>
  <si>
    <t>성균관대</t>
  </si>
  <si>
    <t>이화여대</t>
  </si>
  <si>
    <t>중앙대</t>
  </si>
  <si>
    <t>홍익대</t>
  </si>
  <si>
    <t xml:space="preserve">      1. 중복합격된 인원은 제외하고 실제 등록 후 진학예정인 대학을 기준으로 작성함.</t>
    <phoneticPr fontId="2" type="noConversion"/>
  </si>
  <si>
    <t xml:space="preserve"> 2012 계원예술고등학교 주요대학 진학현황</t>
    <phoneticPr fontId="3" type="noConversion"/>
  </si>
  <si>
    <t xml:space="preserve">                                                                                </t>
    <phoneticPr fontId="3" type="noConversion"/>
  </si>
  <si>
    <t xml:space="preserve"> 2012. 03.07현재</t>
    <phoneticPr fontId="2" type="noConversion"/>
  </si>
  <si>
    <t xml:space="preserve">재  학  생 </t>
    <phoneticPr fontId="3" type="noConversion"/>
  </si>
  <si>
    <t>졸  업  생</t>
    <phoneticPr fontId="3" type="noConversion"/>
  </si>
  <si>
    <t>미술과
(118명)</t>
    <phoneticPr fontId="3" type="noConversion"/>
  </si>
  <si>
    <t>음악과
(124명)</t>
    <phoneticPr fontId="3" type="noConversion"/>
  </si>
  <si>
    <t>무용과
(38명)</t>
    <phoneticPr fontId="3" type="noConversion"/>
  </si>
  <si>
    <t>연영과
(40명)</t>
    <phoneticPr fontId="3" type="noConversion"/>
  </si>
  <si>
    <t>소 계
(320명)</t>
    <phoneticPr fontId="3" type="noConversion"/>
  </si>
  <si>
    <t>고려대</t>
    <phoneticPr fontId="3" type="noConversion"/>
  </si>
  <si>
    <t>국민대</t>
    <phoneticPr fontId="3" type="noConversion"/>
  </si>
  <si>
    <t>숙명여대</t>
    <phoneticPr fontId="3" type="noConversion"/>
  </si>
  <si>
    <t>연세대</t>
    <phoneticPr fontId="3" type="noConversion"/>
  </si>
  <si>
    <t>한국예술종합</t>
    <phoneticPr fontId="3" type="noConversion"/>
  </si>
  <si>
    <t>한양대</t>
    <phoneticPr fontId="2" type="noConversion"/>
  </si>
  <si>
    <t>소계</t>
    <phoneticPr fontId="2" type="noConversion"/>
  </si>
  <si>
    <t>1. 중복합격된 인원은 제외하고 실제 등록 후 진학예정인 대학을 기준으로 작성함.</t>
    <phoneticPr fontId="2" type="noConversion"/>
  </si>
  <si>
    <t>합격률(%)</t>
    <phoneticPr fontId="2" type="noConversion"/>
  </si>
  <si>
    <t>합격자수</t>
    <phoneticPr fontId="2" type="noConversion"/>
  </si>
  <si>
    <t>소 계</t>
    <phoneticPr fontId="3" type="noConversion"/>
  </si>
  <si>
    <t>전문대</t>
    <phoneticPr fontId="2" type="noConversion"/>
  </si>
  <si>
    <t>유학</t>
    <phoneticPr fontId="3" type="noConversion"/>
  </si>
  <si>
    <t>SADI</t>
    <phoneticPr fontId="3" type="noConversion"/>
  </si>
  <si>
    <t>소계</t>
    <phoneticPr fontId="2" type="noConversion"/>
  </si>
  <si>
    <t>한양대</t>
    <phoneticPr fontId="3" type="noConversion"/>
  </si>
  <si>
    <t>한국예술종합</t>
    <phoneticPr fontId="3" type="noConversion"/>
  </si>
  <si>
    <t>연세대</t>
    <phoneticPr fontId="3" type="noConversion"/>
  </si>
  <si>
    <t>숙명여대</t>
    <phoneticPr fontId="3" type="noConversion"/>
  </si>
  <si>
    <t>국민대</t>
    <phoneticPr fontId="3" type="noConversion"/>
  </si>
  <si>
    <t>고려대</t>
    <phoneticPr fontId="3" type="noConversion"/>
  </si>
  <si>
    <t>강남대</t>
    <phoneticPr fontId="3" type="noConversion"/>
  </si>
  <si>
    <t>가천대</t>
    <phoneticPr fontId="3" type="noConversion"/>
  </si>
  <si>
    <t>소 계
(319명)</t>
    <phoneticPr fontId="3" type="noConversion"/>
  </si>
  <si>
    <t>연영과
(37명)</t>
    <phoneticPr fontId="3" type="noConversion"/>
  </si>
  <si>
    <t>무용과
(39명)</t>
    <phoneticPr fontId="3" type="noConversion"/>
  </si>
  <si>
    <t>음악과
(120명)</t>
    <phoneticPr fontId="3" type="noConversion"/>
  </si>
  <si>
    <t>미술과
(123명)</t>
    <phoneticPr fontId="3" type="noConversion"/>
  </si>
  <si>
    <t>졸업생</t>
    <phoneticPr fontId="2" type="noConversion"/>
  </si>
  <si>
    <t xml:space="preserve">재  학  생 </t>
    <phoneticPr fontId="3" type="noConversion"/>
  </si>
  <si>
    <t xml:space="preserve">                                                                         2013. 02.24 현재</t>
    <phoneticPr fontId="3" type="noConversion"/>
  </si>
  <si>
    <t xml:space="preserve"> 2013 계원예술고등학교 대학진학현황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</si>
</sst>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9" x14ac:knownFonts="1">
    <font>
      <sz val="11"/>
      <color theme="1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9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F31" sqref="F31"/>
    </sheetView>
  </sheetViews>
  <sheetFormatPr defaultRowHeight="16.5" x14ac:dyDescent="0.3"/>
  <cols>
    <col min="1" max="1" width="3.625" customWidth="1"/>
    <col min="2" max="2" width="10.125" customWidth="1"/>
    <col min="3" max="10" width="3.75" customWidth="1"/>
    <col min="11" max="11" width="6.5" customWidth="1"/>
    <col min="12" max="12" width="7.75" customWidth="1"/>
  </cols>
  <sheetData>
    <row r="1" spans="1:13" ht="36.75" customHeight="1" x14ac:dyDescent="0.3">
      <c r="A1" s="16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24.75" customHeight="1" x14ac:dyDescent="0.3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15" t="s">
        <v>14</v>
      </c>
      <c r="L2" s="15"/>
      <c r="M2" s="4"/>
    </row>
    <row r="3" spans="1:13" ht="16.5" customHeight="1" x14ac:dyDescent="0.3">
      <c r="A3" s="13" t="s">
        <v>0</v>
      </c>
      <c r="B3" s="13" t="s">
        <v>1</v>
      </c>
      <c r="C3" s="13" t="s">
        <v>15</v>
      </c>
      <c r="D3" s="13"/>
      <c r="E3" s="13"/>
      <c r="F3" s="13"/>
      <c r="G3" s="13"/>
      <c r="H3" s="13"/>
      <c r="I3" s="13"/>
      <c r="J3" s="13"/>
      <c r="K3" s="13"/>
      <c r="L3" s="13" t="s">
        <v>16</v>
      </c>
    </row>
    <row r="4" spans="1:13" ht="31.5" customHeight="1" x14ac:dyDescent="0.3">
      <c r="A4" s="13"/>
      <c r="B4" s="13"/>
      <c r="C4" s="13" t="s">
        <v>17</v>
      </c>
      <c r="D4" s="13"/>
      <c r="E4" s="13" t="s">
        <v>18</v>
      </c>
      <c r="F4" s="13"/>
      <c r="G4" s="13" t="s">
        <v>19</v>
      </c>
      <c r="H4" s="13"/>
      <c r="I4" s="13" t="s">
        <v>20</v>
      </c>
      <c r="J4" s="13"/>
      <c r="K4" s="13" t="s">
        <v>21</v>
      </c>
      <c r="L4" s="13"/>
    </row>
    <row r="5" spans="1:13" ht="34.5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x14ac:dyDescent="0.3">
      <c r="A6" s="2">
        <v>1</v>
      </c>
      <c r="B6" s="5" t="s">
        <v>2</v>
      </c>
      <c r="C6" s="9">
        <v>7</v>
      </c>
      <c r="D6" s="9"/>
      <c r="E6" s="14">
        <v>2</v>
      </c>
      <c r="F6" s="14"/>
      <c r="G6" s="9"/>
      <c r="H6" s="9"/>
      <c r="I6" s="14">
        <v>1</v>
      </c>
      <c r="J6" s="14"/>
      <c r="K6" s="1">
        <v>10</v>
      </c>
      <c r="L6" s="3"/>
    </row>
    <row r="7" spans="1:13" x14ac:dyDescent="0.3">
      <c r="A7" s="2">
        <v>2</v>
      </c>
      <c r="B7" s="5" t="s">
        <v>3</v>
      </c>
      <c r="C7" s="9">
        <v>2</v>
      </c>
      <c r="D7" s="9"/>
      <c r="E7" s="14">
        <v>4</v>
      </c>
      <c r="F7" s="14"/>
      <c r="G7" s="9">
        <v>2</v>
      </c>
      <c r="H7" s="9"/>
      <c r="I7" s="14"/>
      <c r="J7" s="14"/>
      <c r="K7" s="1">
        <v>8</v>
      </c>
      <c r="L7" s="3">
        <v>3</v>
      </c>
    </row>
    <row r="8" spans="1:13" x14ac:dyDescent="0.3">
      <c r="A8" s="2">
        <v>3</v>
      </c>
      <c r="B8" s="5" t="s">
        <v>22</v>
      </c>
      <c r="C8" s="9">
        <v>3</v>
      </c>
      <c r="D8" s="9"/>
      <c r="E8" s="14"/>
      <c r="F8" s="14"/>
      <c r="G8" s="9"/>
      <c r="H8" s="9"/>
      <c r="I8" s="14"/>
      <c r="J8" s="14"/>
      <c r="K8" s="1">
        <v>3</v>
      </c>
      <c r="L8" s="3"/>
    </row>
    <row r="9" spans="1:13" x14ac:dyDescent="0.3">
      <c r="A9" s="2">
        <v>4</v>
      </c>
      <c r="B9" s="5" t="s">
        <v>23</v>
      </c>
      <c r="C9" s="9">
        <v>5</v>
      </c>
      <c r="D9" s="9"/>
      <c r="E9" s="14">
        <v>1</v>
      </c>
      <c r="F9" s="14"/>
      <c r="G9" s="9">
        <v>1</v>
      </c>
      <c r="H9" s="9"/>
      <c r="I9" s="14">
        <v>1</v>
      </c>
      <c r="J9" s="14"/>
      <c r="K9" s="1">
        <v>8</v>
      </c>
      <c r="L9" s="3">
        <v>2</v>
      </c>
    </row>
    <row r="10" spans="1:13" x14ac:dyDescent="0.3">
      <c r="A10" s="2">
        <v>5</v>
      </c>
      <c r="B10" s="5" t="s">
        <v>4</v>
      </c>
      <c r="C10" s="9">
        <v>1</v>
      </c>
      <c r="D10" s="9"/>
      <c r="E10" s="14">
        <v>6</v>
      </c>
      <c r="F10" s="14"/>
      <c r="G10" s="9"/>
      <c r="H10" s="9"/>
      <c r="I10" s="14">
        <v>5</v>
      </c>
      <c r="J10" s="14"/>
      <c r="K10" s="1">
        <v>12</v>
      </c>
      <c r="L10" s="3">
        <v>4</v>
      </c>
    </row>
    <row r="11" spans="1:13" x14ac:dyDescent="0.3">
      <c r="A11" s="2">
        <v>6</v>
      </c>
      <c r="B11" s="5" t="s">
        <v>5</v>
      </c>
      <c r="C11" s="9">
        <v>1</v>
      </c>
      <c r="D11" s="9"/>
      <c r="E11" s="14"/>
      <c r="F11" s="14"/>
      <c r="G11" s="9"/>
      <c r="H11" s="9"/>
      <c r="I11" s="14">
        <v>3</v>
      </c>
      <c r="J11" s="14"/>
      <c r="K11" s="1">
        <v>4</v>
      </c>
      <c r="L11" s="3"/>
    </row>
    <row r="12" spans="1:13" x14ac:dyDescent="0.3">
      <c r="A12" s="2">
        <v>7</v>
      </c>
      <c r="B12" s="5" t="s">
        <v>6</v>
      </c>
      <c r="C12" s="9">
        <v>5</v>
      </c>
      <c r="D12" s="9"/>
      <c r="E12" s="14">
        <v>3</v>
      </c>
      <c r="F12" s="14"/>
      <c r="G12" s="9"/>
      <c r="H12" s="9"/>
      <c r="I12" s="14"/>
      <c r="J12" s="14"/>
      <c r="K12" s="1">
        <v>8</v>
      </c>
      <c r="L12" s="3">
        <v>2</v>
      </c>
    </row>
    <row r="13" spans="1:13" x14ac:dyDescent="0.3">
      <c r="A13" s="2">
        <v>8</v>
      </c>
      <c r="B13" s="5" t="s">
        <v>7</v>
      </c>
      <c r="C13" s="9">
        <v>6</v>
      </c>
      <c r="D13" s="9"/>
      <c r="E13" s="14"/>
      <c r="F13" s="14"/>
      <c r="G13" s="9">
        <v>3</v>
      </c>
      <c r="H13" s="9"/>
      <c r="I13" s="14">
        <v>1</v>
      </c>
      <c r="J13" s="14"/>
      <c r="K13" s="1">
        <v>10</v>
      </c>
      <c r="L13" s="3">
        <v>7</v>
      </c>
    </row>
    <row r="14" spans="1:13" x14ac:dyDescent="0.3">
      <c r="A14" s="2">
        <v>9</v>
      </c>
      <c r="B14" s="5" t="s">
        <v>24</v>
      </c>
      <c r="C14" s="9">
        <v>2</v>
      </c>
      <c r="D14" s="9"/>
      <c r="E14" s="14">
        <v>10</v>
      </c>
      <c r="F14" s="14"/>
      <c r="G14" s="9"/>
      <c r="H14" s="9"/>
      <c r="I14" s="14"/>
      <c r="J14" s="14"/>
      <c r="K14" s="1">
        <v>12</v>
      </c>
      <c r="L14" s="3">
        <v>4</v>
      </c>
    </row>
    <row r="15" spans="1:13" x14ac:dyDescent="0.3">
      <c r="A15" s="2">
        <v>10</v>
      </c>
      <c r="B15" s="5" t="s">
        <v>25</v>
      </c>
      <c r="C15" s="9">
        <v>1</v>
      </c>
      <c r="D15" s="9"/>
      <c r="E15" s="14">
        <v>1</v>
      </c>
      <c r="F15" s="14"/>
      <c r="G15" s="9"/>
      <c r="H15" s="9"/>
      <c r="I15" s="14"/>
      <c r="J15" s="14"/>
      <c r="K15" s="1">
        <v>2</v>
      </c>
      <c r="L15" s="3">
        <v>3</v>
      </c>
    </row>
    <row r="16" spans="1:13" x14ac:dyDescent="0.3">
      <c r="A16" s="2">
        <v>11</v>
      </c>
      <c r="B16" s="5" t="s">
        <v>8</v>
      </c>
      <c r="C16" s="9">
        <v>27</v>
      </c>
      <c r="D16" s="9"/>
      <c r="E16" s="14">
        <v>8</v>
      </c>
      <c r="F16" s="14"/>
      <c r="G16" s="9"/>
      <c r="H16" s="9"/>
      <c r="I16" s="14"/>
      <c r="J16" s="14"/>
      <c r="K16" s="1">
        <v>35</v>
      </c>
      <c r="L16" s="3">
        <v>12</v>
      </c>
    </row>
    <row r="17" spans="1:12" x14ac:dyDescent="0.3">
      <c r="A17" s="2">
        <v>12</v>
      </c>
      <c r="B17" s="5" t="s">
        <v>9</v>
      </c>
      <c r="C17" s="9">
        <v>5</v>
      </c>
      <c r="D17" s="9"/>
      <c r="E17" s="14">
        <v>6</v>
      </c>
      <c r="F17" s="14"/>
      <c r="G17" s="9">
        <v>3</v>
      </c>
      <c r="H17" s="9"/>
      <c r="I17" s="14">
        <v>1</v>
      </c>
      <c r="J17" s="14"/>
      <c r="K17" s="1">
        <v>15</v>
      </c>
      <c r="L17" s="3">
        <v>7</v>
      </c>
    </row>
    <row r="18" spans="1:12" x14ac:dyDescent="0.3">
      <c r="A18" s="2">
        <v>13</v>
      </c>
      <c r="B18" s="5" t="s">
        <v>26</v>
      </c>
      <c r="C18" s="9">
        <v>3</v>
      </c>
      <c r="D18" s="9"/>
      <c r="E18" s="14">
        <v>3</v>
      </c>
      <c r="F18" s="14"/>
      <c r="G18" s="9">
        <v>5</v>
      </c>
      <c r="H18" s="9"/>
      <c r="I18" s="14"/>
      <c r="J18" s="14"/>
      <c r="K18" s="1">
        <v>11</v>
      </c>
      <c r="L18" s="3">
        <v>6</v>
      </c>
    </row>
    <row r="19" spans="1:12" x14ac:dyDescent="0.3">
      <c r="A19" s="2">
        <v>14</v>
      </c>
      <c r="B19" s="5" t="s">
        <v>27</v>
      </c>
      <c r="C19" s="9"/>
      <c r="D19" s="9"/>
      <c r="E19" s="14">
        <v>3</v>
      </c>
      <c r="F19" s="14"/>
      <c r="G19" s="9">
        <v>6</v>
      </c>
      <c r="H19" s="9"/>
      <c r="I19" s="14"/>
      <c r="J19" s="14"/>
      <c r="K19" s="1">
        <v>9</v>
      </c>
      <c r="L19" s="3">
        <v>5</v>
      </c>
    </row>
    <row r="20" spans="1:12" x14ac:dyDescent="0.3">
      <c r="A20" s="2">
        <v>15</v>
      </c>
      <c r="B20" s="5" t="s">
        <v>10</v>
      </c>
      <c r="C20" s="9">
        <v>5</v>
      </c>
      <c r="D20" s="9"/>
      <c r="E20" s="14"/>
      <c r="F20" s="14"/>
      <c r="G20" s="9"/>
      <c r="H20" s="9"/>
      <c r="I20" s="14"/>
      <c r="J20" s="14"/>
      <c r="K20" s="1">
        <v>5</v>
      </c>
      <c r="L20" s="3">
        <v>6</v>
      </c>
    </row>
    <row r="21" spans="1:12" x14ac:dyDescent="0.3">
      <c r="A21" s="17" t="s">
        <v>28</v>
      </c>
      <c r="B21" s="17"/>
      <c r="C21" s="9">
        <f>SUM(C6:D20)</f>
        <v>73</v>
      </c>
      <c r="D21" s="9"/>
      <c r="E21" s="14">
        <f>SUM(E6:F20)</f>
        <v>47</v>
      </c>
      <c r="F21" s="14"/>
      <c r="G21" s="9">
        <f>SUM(G6:H20)</f>
        <v>20</v>
      </c>
      <c r="H21" s="9"/>
      <c r="I21" s="14">
        <f>SUM(I6:J20)</f>
        <v>12</v>
      </c>
      <c r="J21" s="14"/>
      <c r="K21" s="1">
        <f>SUM(K6:K20)</f>
        <v>152</v>
      </c>
      <c r="L21" s="3">
        <f>SUM(L6:L20)</f>
        <v>61</v>
      </c>
    </row>
    <row r="22" spans="1:12" x14ac:dyDescent="0.3">
      <c r="A22" s="10" t="s">
        <v>11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</sheetData>
  <mergeCells count="78">
    <mergeCell ref="A1:L1"/>
    <mergeCell ref="A21:B21"/>
    <mergeCell ref="C21:D21"/>
    <mergeCell ref="E21:F21"/>
    <mergeCell ref="G21:H21"/>
    <mergeCell ref="I21:J21"/>
    <mergeCell ref="I14:J14"/>
    <mergeCell ref="I15:J15"/>
    <mergeCell ref="I16:J16"/>
    <mergeCell ref="I17:J17"/>
    <mergeCell ref="I18:J18"/>
    <mergeCell ref="I19:J19"/>
    <mergeCell ref="G19:H19"/>
    <mergeCell ref="G16:H16"/>
    <mergeCell ref="G17:H17"/>
    <mergeCell ref="G18:H18"/>
    <mergeCell ref="I20:J20"/>
    <mergeCell ref="K2:L2"/>
    <mergeCell ref="L3:L5"/>
    <mergeCell ref="C3:K3"/>
    <mergeCell ref="I11:J11"/>
    <mergeCell ref="I12:J12"/>
    <mergeCell ref="I13:J13"/>
    <mergeCell ref="G13:H13"/>
    <mergeCell ref="G14:H14"/>
    <mergeCell ref="I6:J6"/>
    <mergeCell ref="I7:J7"/>
    <mergeCell ref="I8:J8"/>
    <mergeCell ref="I10:J10"/>
    <mergeCell ref="I9:J9"/>
    <mergeCell ref="E20:F20"/>
    <mergeCell ref="G6:H6"/>
    <mergeCell ref="G7:H7"/>
    <mergeCell ref="G8:H8"/>
    <mergeCell ref="G9:H9"/>
    <mergeCell ref="G10:H10"/>
    <mergeCell ref="G11:H11"/>
    <mergeCell ref="G12:H12"/>
    <mergeCell ref="E12:F12"/>
    <mergeCell ref="E13:F13"/>
    <mergeCell ref="E14:F14"/>
    <mergeCell ref="E15:F15"/>
    <mergeCell ref="E16:F16"/>
    <mergeCell ref="E17:F17"/>
    <mergeCell ref="G20:H20"/>
    <mergeCell ref="G15:H15"/>
    <mergeCell ref="C19:D19"/>
    <mergeCell ref="C20:D20"/>
    <mergeCell ref="C15:D15"/>
    <mergeCell ref="C16:D16"/>
    <mergeCell ref="E18:F18"/>
    <mergeCell ref="E19:F19"/>
    <mergeCell ref="E6:F6"/>
    <mergeCell ref="E7:F7"/>
    <mergeCell ref="E8:F8"/>
    <mergeCell ref="E9:F9"/>
    <mergeCell ref="E10:F10"/>
    <mergeCell ref="E11:F11"/>
    <mergeCell ref="C11:D11"/>
    <mergeCell ref="C12:D12"/>
    <mergeCell ref="C13:D13"/>
    <mergeCell ref="C14:D14"/>
    <mergeCell ref="C10:D10"/>
    <mergeCell ref="A22:L22"/>
    <mergeCell ref="A23:L23"/>
    <mergeCell ref="C4:D5"/>
    <mergeCell ref="E4:F5"/>
    <mergeCell ref="G4:H5"/>
    <mergeCell ref="I4:J5"/>
    <mergeCell ref="A3:A5"/>
    <mergeCell ref="B3:B5"/>
    <mergeCell ref="K4:K5"/>
    <mergeCell ref="C6:D6"/>
    <mergeCell ref="C7:D7"/>
    <mergeCell ref="C8:D8"/>
    <mergeCell ref="C9:D9"/>
    <mergeCell ref="C17:D17"/>
    <mergeCell ref="C18:D1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selection activeCell="C21" sqref="C21:D21"/>
    </sheetView>
  </sheetViews>
  <sheetFormatPr defaultRowHeight="16.5" x14ac:dyDescent="0.3"/>
  <cols>
    <col min="1" max="1" width="3.625" customWidth="1"/>
    <col min="2" max="2" width="9.625" customWidth="1"/>
    <col min="3" max="13" width="3.75" customWidth="1"/>
    <col min="14" max="14" width="6.5" customWidth="1"/>
  </cols>
  <sheetData>
    <row r="1" spans="1:14" ht="36.75" customHeight="1" x14ac:dyDescent="0.3">
      <c r="A1" s="16" t="s">
        <v>53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4.75" customHeight="1" x14ac:dyDescent="0.3">
      <c r="A2" s="15" t="s">
        <v>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6.5" customHeight="1" x14ac:dyDescent="0.3">
      <c r="A3" s="13" t="s">
        <v>0</v>
      </c>
      <c r="B3" s="13" t="s">
        <v>1</v>
      </c>
      <c r="C3" s="13" t="s">
        <v>51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 t="s">
        <v>50</v>
      </c>
    </row>
    <row r="4" spans="1:14" ht="31.5" customHeight="1" x14ac:dyDescent="0.3">
      <c r="A4" s="13"/>
      <c r="B4" s="13"/>
      <c r="C4" s="13" t="s">
        <v>49</v>
      </c>
      <c r="D4" s="13"/>
      <c r="E4" s="13" t="s">
        <v>48</v>
      </c>
      <c r="F4" s="13"/>
      <c r="G4" s="13" t="s">
        <v>47</v>
      </c>
      <c r="H4" s="13"/>
      <c r="I4" s="13" t="s">
        <v>46</v>
      </c>
      <c r="J4" s="13"/>
      <c r="K4" s="13" t="s">
        <v>45</v>
      </c>
      <c r="L4" s="13"/>
      <c r="M4" s="13"/>
      <c r="N4" s="13"/>
    </row>
    <row r="5" spans="1:14" ht="34.5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idden="1" x14ac:dyDescent="0.3">
      <c r="A6" s="6">
        <v>1</v>
      </c>
      <c r="B6" s="6" t="s">
        <v>44</v>
      </c>
      <c r="C6" s="1"/>
      <c r="D6" s="1">
        <v>9</v>
      </c>
      <c r="E6" s="35"/>
      <c r="F6" s="35">
        <v>3</v>
      </c>
      <c r="G6" s="1"/>
      <c r="H6" s="1"/>
      <c r="I6" s="35">
        <v>4</v>
      </c>
      <c r="J6" s="35"/>
      <c r="K6" s="1">
        <f>SUM(C6+E6+G6+I6)</f>
        <v>4</v>
      </c>
      <c r="L6" s="1">
        <f>SUM(D6+F6+H6+J6)</f>
        <v>12</v>
      </c>
      <c r="M6" s="1">
        <f>SUM(K6:L6)</f>
        <v>16</v>
      </c>
      <c r="N6" s="35" t="e">
        <f>SUM(#REF!)</f>
        <v>#REF!</v>
      </c>
    </row>
    <row r="7" spans="1:14" hidden="1" x14ac:dyDescent="0.3">
      <c r="A7" s="6">
        <v>2</v>
      </c>
      <c r="B7" s="6" t="s">
        <v>43</v>
      </c>
      <c r="C7" s="1"/>
      <c r="D7" s="1"/>
      <c r="E7" s="35"/>
      <c r="F7" s="35">
        <v>1</v>
      </c>
      <c r="G7" s="1"/>
      <c r="H7" s="1"/>
      <c r="I7" s="35"/>
      <c r="J7" s="35"/>
      <c r="K7" s="1">
        <f>SUM(C7+E7+G7+I7)</f>
        <v>0</v>
      </c>
      <c r="L7" s="1">
        <f>SUM(D7+F7+H7+J7)</f>
        <v>1</v>
      </c>
      <c r="M7" s="1">
        <f>SUM(K7:L7)</f>
        <v>1</v>
      </c>
      <c r="N7" s="35"/>
    </row>
    <row r="8" spans="1:14" x14ac:dyDescent="0.3">
      <c r="A8" s="6">
        <v>1</v>
      </c>
      <c r="B8" s="5" t="s">
        <v>2</v>
      </c>
      <c r="C8" s="9">
        <v>2</v>
      </c>
      <c r="D8" s="9"/>
      <c r="E8" s="14"/>
      <c r="F8" s="14"/>
      <c r="G8" s="9"/>
      <c r="H8" s="9"/>
      <c r="I8" s="14">
        <v>3</v>
      </c>
      <c r="J8" s="14"/>
      <c r="K8" s="36">
        <v>5</v>
      </c>
      <c r="L8" s="36"/>
      <c r="M8" s="36"/>
      <c r="N8" s="8"/>
    </row>
    <row r="9" spans="1:14" x14ac:dyDescent="0.3">
      <c r="A9" s="6">
        <v>2</v>
      </c>
      <c r="B9" s="5" t="s">
        <v>3</v>
      </c>
      <c r="C9" s="9">
        <v>2</v>
      </c>
      <c r="D9" s="9"/>
      <c r="E9" s="14">
        <v>8</v>
      </c>
      <c r="F9" s="14"/>
      <c r="G9" s="9">
        <v>6</v>
      </c>
      <c r="H9" s="9"/>
      <c r="I9" s="14"/>
      <c r="J9" s="14"/>
      <c r="K9" s="36">
        <v>16</v>
      </c>
      <c r="L9" s="36"/>
      <c r="M9" s="36"/>
      <c r="N9" s="8">
        <v>6</v>
      </c>
    </row>
    <row r="10" spans="1:14" x14ac:dyDescent="0.3">
      <c r="A10" s="6">
        <v>3</v>
      </c>
      <c r="B10" s="5" t="s">
        <v>42</v>
      </c>
      <c r="C10" s="9">
        <v>1</v>
      </c>
      <c r="D10" s="9"/>
      <c r="E10" s="14"/>
      <c r="F10" s="14"/>
      <c r="G10" s="9"/>
      <c r="H10" s="9"/>
      <c r="I10" s="14"/>
      <c r="J10" s="14"/>
      <c r="K10" s="36">
        <v>1</v>
      </c>
      <c r="L10" s="36"/>
      <c r="M10" s="36"/>
      <c r="N10" s="35"/>
    </row>
    <row r="11" spans="1:14" x14ac:dyDescent="0.3">
      <c r="A11" s="6">
        <v>4</v>
      </c>
      <c r="B11" s="5" t="s">
        <v>41</v>
      </c>
      <c r="C11" s="9">
        <v>2</v>
      </c>
      <c r="D11" s="9"/>
      <c r="E11" s="14">
        <v>3</v>
      </c>
      <c r="F11" s="14"/>
      <c r="G11" s="9">
        <v>5</v>
      </c>
      <c r="H11" s="9"/>
      <c r="I11" s="14"/>
      <c r="J11" s="14"/>
      <c r="K11" s="36">
        <v>10</v>
      </c>
      <c r="L11" s="36"/>
      <c r="M11" s="36"/>
      <c r="N11" s="35"/>
    </row>
    <row r="12" spans="1:14" x14ac:dyDescent="0.3">
      <c r="A12" s="6">
        <v>5</v>
      </c>
      <c r="B12" s="5" t="s">
        <v>4</v>
      </c>
      <c r="C12" s="9"/>
      <c r="D12" s="9"/>
      <c r="E12" s="14"/>
      <c r="F12" s="14"/>
      <c r="G12" s="9">
        <v>1</v>
      </c>
      <c r="H12" s="9"/>
      <c r="I12" s="14">
        <v>4</v>
      </c>
      <c r="J12" s="14"/>
      <c r="K12" s="36">
        <v>5</v>
      </c>
      <c r="L12" s="36"/>
      <c r="M12" s="36"/>
      <c r="N12" s="35"/>
    </row>
    <row r="13" spans="1:14" ht="17.25" customHeight="1" x14ac:dyDescent="0.3">
      <c r="A13" s="6">
        <v>6</v>
      </c>
      <c r="B13" s="5" t="s">
        <v>5</v>
      </c>
      <c r="C13" s="9">
        <v>3</v>
      </c>
      <c r="D13" s="9"/>
      <c r="E13" s="14"/>
      <c r="F13" s="14"/>
      <c r="G13" s="9"/>
      <c r="H13" s="9"/>
      <c r="I13" s="14"/>
      <c r="J13" s="14"/>
      <c r="K13" s="36">
        <v>3</v>
      </c>
      <c r="L13" s="36"/>
      <c r="M13" s="36"/>
      <c r="N13" s="35">
        <v>5</v>
      </c>
    </row>
    <row r="14" spans="1:14" x14ac:dyDescent="0.3">
      <c r="A14" s="6">
        <v>7</v>
      </c>
      <c r="B14" s="5" t="s">
        <v>6</v>
      </c>
      <c r="C14" s="9">
        <v>7</v>
      </c>
      <c r="D14" s="9"/>
      <c r="E14" s="14">
        <v>2</v>
      </c>
      <c r="F14" s="14"/>
      <c r="G14" s="9"/>
      <c r="H14" s="9"/>
      <c r="I14" s="14"/>
      <c r="J14" s="14"/>
      <c r="K14" s="36">
        <v>9</v>
      </c>
      <c r="L14" s="36"/>
      <c r="M14" s="36"/>
      <c r="N14" s="35">
        <v>4</v>
      </c>
    </row>
    <row r="15" spans="1:14" x14ac:dyDescent="0.3">
      <c r="A15" s="6">
        <v>8</v>
      </c>
      <c r="B15" s="5" t="s">
        <v>7</v>
      </c>
      <c r="C15" s="9">
        <v>5</v>
      </c>
      <c r="D15" s="9"/>
      <c r="E15" s="14"/>
      <c r="F15" s="14"/>
      <c r="G15" s="9">
        <v>2</v>
      </c>
      <c r="H15" s="9"/>
      <c r="I15" s="14">
        <v>1</v>
      </c>
      <c r="J15" s="14"/>
      <c r="K15" s="36">
        <v>8</v>
      </c>
      <c r="L15" s="36"/>
      <c r="M15" s="36"/>
      <c r="N15" s="35">
        <v>1</v>
      </c>
    </row>
    <row r="16" spans="1:14" x14ac:dyDescent="0.3">
      <c r="A16" s="6">
        <v>9</v>
      </c>
      <c r="B16" s="5" t="s">
        <v>40</v>
      </c>
      <c r="C16" s="9">
        <v>1</v>
      </c>
      <c r="D16" s="9"/>
      <c r="E16" s="14">
        <v>12</v>
      </c>
      <c r="F16" s="14"/>
      <c r="G16" s="9">
        <v>3</v>
      </c>
      <c r="H16" s="9"/>
      <c r="I16" s="14"/>
      <c r="J16" s="14"/>
      <c r="K16" s="36">
        <v>16</v>
      </c>
      <c r="L16" s="36"/>
      <c r="M16" s="36"/>
      <c r="N16" s="35">
        <v>2</v>
      </c>
    </row>
    <row r="17" spans="1:14" x14ac:dyDescent="0.3">
      <c r="A17" s="6">
        <v>10</v>
      </c>
      <c r="B17" s="5" t="s">
        <v>39</v>
      </c>
      <c r="C17" s="9"/>
      <c r="D17" s="9"/>
      <c r="E17" s="14">
        <v>2</v>
      </c>
      <c r="F17" s="14"/>
      <c r="G17" s="9"/>
      <c r="H17" s="9"/>
      <c r="I17" s="14"/>
      <c r="J17" s="14"/>
      <c r="K17" s="36">
        <v>2</v>
      </c>
      <c r="L17" s="36"/>
      <c r="M17" s="36"/>
      <c r="N17" s="35">
        <v>1</v>
      </c>
    </row>
    <row r="18" spans="1:14" x14ac:dyDescent="0.3">
      <c r="A18" s="6">
        <v>11</v>
      </c>
      <c r="B18" s="5" t="s">
        <v>8</v>
      </c>
      <c r="C18" s="9">
        <v>13</v>
      </c>
      <c r="D18" s="9"/>
      <c r="E18" s="14">
        <v>6</v>
      </c>
      <c r="F18" s="14"/>
      <c r="G18" s="9">
        <v>1</v>
      </c>
      <c r="H18" s="9"/>
      <c r="I18" s="14"/>
      <c r="J18" s="14"/>
      <c r="K18" s="36">
        <v>20</v>
      </c>
      <c r="L18" s="36"/>
      <c r="M18" s="36"/>
      <c r="N18" s="35">
        <v>9</v>
      </c>
    </row>
    <row r="19" spans="1:14" x14ac:dyDescent="0.3">
      <c r="A19" s="6">
        <v>12</v>
      </c>
      <c r="B19" s="5" t="s">
        <v>9</v>
      </c>
      <c r="C19" s="9">
        <v>4</v>
      </c>
      <c r="D19" s="9"/>
      <c r="E19" s="14">
        <v>4</v>
      </c>
      <c r="F19" s="14"/>
      <c r="G19" s="9">
        <v>3</v>
      </c>
      <c r="H19" s="9"/>
      <c r="I19" s="14">
        <v>4</v>
      </c>
      <c r="J19" s="14"/>
      <c r="K19" s="36">
        <v>15</v>
      </c>
      <c r="L19" s="36"/>
      <c r="M19" s="36"/>
      <c r="N19" s="35">
        <v>5</v>
      </c>
    </row>
    <row r="20" spans="1:14" x14ac:dyDescent="0.3">
      <c r="A20" s="6">
        <v>13</v>
      </c>
      <c r="B20" s="5" t="s">
        <v>38</v>
      </c>
      <c r="C20" s="9">
        <v>3</v>
      </c>
      <c r="D20" s="9"/>
      <c r="E20" s="14">
        <v>3</v>
      </c>
      <c r="F20" s="14"/>
      <c r="G20" s="9">
        <v>3</v>
      </c>
      <c r="H20" s="9"/>
      <c r="I20" s="14">
        <v>2</v>
      </c>
      <c r="J20" s="14"/>
      <c r="K20" s="36">
        <v>11</v>
      </c>
      <c r="L20" s="36"/>
      <c r="M20" s="36"/>
      <c r="N20" s="35">
        <v>4</v>
      </c>
    </row>
    <row r="21" spans="1:14" x14ac:dyDescent="0.3">
      <c r="A21" s="6">
        <v>14</v>
      </c>
      <c r="B21" s="5" t="s">
        <v>37</v>
      </c>
      <c r="C21" s="9"/>
      <c r="D21" s="9"/>
      <c r="E21" s="14">
        <v>10</v>
      </c>
      <c r="F21" s="14"/>
      <c r="G21" s="9">
        <v>2</v>
      </c>
      <c r="H21" s="9"/>
      <c r="I21" s="14">
        <v>1</v>
      </c>
      <c r="J21" s="14"/>
      <c r="K21" s="36">
        <v>13</v>
      </c>
      <c r="L21" s="36"/>
      <c r="M21" s="36"/>
      <c r="N21" s="35">
        <v>5</v>
      </c>
    </row>
    <row r="22" spans="1:14" x14ac:dyDescent="0.3">
      <c r="A22" s="6">
        <v>15</v>
      </c>
      <c r="B22" s="5" t="s">
        <v>10</v>
      </c>
      <c r="C22" s="9">
        <v>12</v>
      </c>
      <c r="D22" s="9"/>
      <c r="E22" s="14"/>
      <c r="F22" s="14"/>
      <c r="G22" s="9"/>
      <c r="H22" s="9"/>
      <c r="I22" s="14"/>
      <c r="J22" s="14"/>
      <c r="K22" s="36">
        <v>12</v>
      </c>
      <c r="L22" s="36"/>
      <c r="M22" s="36"/>
      <c r="N22" s="35">
        <v>6</v>
      </c>
    </row>
    <row r="23" spans="1:14" x14ac:dyDescent="0.3">
      <c r="A23" s="17" t="s">
        <v>36</v>
      </c>
      <c r="B23" s="17"/>
      <c r="C23" s="9">
        <f>SUM(C8:D22)</f>
        <v>55</v>
      </c>
      <c r="D23" s="9"/>
      <c r="E23" s="14">
        <f>SUM(E8:F22)</f>
        <v>50</v>
      </c>
      <c r="F23" s="14"/>
      <c r="G23" s="9">
        <f>SUM(G8:H22)</f>
        <v>26</v>
      </c>
      <c r="H23" s="9"/>
      <c r="I23" s="14">
        <f>SUM(I8:J22)</f>
        <v>15</v>
      </c>
      <c r="J23" s="14"/>
      <c r="K23" s="36">
        <f>SUM(K8:M22)</f>
        <v>146</v>
      </c>
      <c r="L23" s="36"/>
      <c r="M23" s="36"/>
      <c r="N23" s="35">
        <f>SUM(N8:N22)</f>
        <v>48</v>
      </c>
    </row>
    <row r="24" spans="1:14" hidden="1" x14ac:dyDescent="0.3">
      <c r="A24" s="34">
        <v>41</v>
      </c>
      <c r="B24" s="5" t="s">
        <v>35</v>
      </c>
      <c r="C24" s="7"/>
      <c r="D24" s="7">
        <v>4</v>
      </c>
      <c r="E24" s="8"/>
      <c r="F24" s="8"/>
      <c r="G24" s="7"/>
      <c r="H24" s="7"/>
      <c r="I24" s="8"/>
      <c r="J24" s="8"/>
      <c r="K24" s="1">
        <f>SUM(C24+E24+G24+I24)</f>
        <v>0</v>
      </c>
      <c r="L24" s="1">
        <f>SUM(D24+F24+H24+J24)</f>
        <v>4</v>
      </c>
      <c r="M24" s="1">
        <f>SUM(K24:L24)</f>
        <v>4</v>
      </c>
      <c r="N24" s="31" t="e">
        <f>SUM(#REF!)</f>
        <v>#REF!</v>
      </c>
    </row>
    <row r="25" spans="1:14" hidden="1" x14ac:dyDescent="0.3">
      <c r="A25" s="34">
        <v>42</v>
      </c>
      <c r="B25" s="5" t="s">
        <v>34</v>
      </c>
      <c r="C25" s="7">
        <v>1</v>
      </c>
      <c r="D25" s="7">
        <v>2</v>
      </c>
      <c r="E25" s="8"/>
      <c r="F25" s="8"/>
      <c r="G25" s="7"/>
      <c r="H25" s="7"/>
      <c r="I25" s="8">
        <v>1</v>
      </c>
      <c r="J25" s="8"/>
      <c r="K25" s="1">
        <f>SUM(C25+E25+G25+I25)</f>
        <v>2</v>
      </c>
      <c r="L25" s="1">
        <f>SUM(D25+F25+H25+J25)</f>
        <v>2</v>
      </c>
      <c r="M25" s="1">
        <f>SUM(K25:L25)</f>
        <v>4</v>
      </c>
      <c r="N25" s="31" t="e">
        <f>SUM(#REF!)</f>
        <v>#REF!</v>
      </c>
    </row>
    <row r="26" spans="1:14" hidden="1" x14ac:dyDescent="0.3">
      <c r="A26" s="34">
        <v>43</v>
      </c>
      <c r="B26" s="33" t="s">
        <v>33</v>
      </c>
      <c r="C26" s="28"/>
      <c r="D26" s="28">
        <v>1</v>
      </c>
      <c r="E26" s="32"/>
      <c r="F26" s="32">
        <v>1</v>
      </c>
      <c r="G26" s="28"/>
      <c r="H26" s="28"/>
      <c r="I26" s="32"/>
      <c r="J26" s="32">
        <v>1</v>
      </c>
      <c r="K26" s="1">
        <f>SUM(C26+E26+G26+I26)</f>
        <v>0</v>
      </c>
      <c r="L26" s="1">
        <f>SUM(D26+F26+H26+J26)</f>
        <v>3</v>
      </c>
      <c r="M26" s="1">
        <f>SUM(K26:L26)</f>
        <v>3</v>
      </c>
      <c r="N26" s="31" t="e">
        <f>SUM(#REF!)</f>
        <v>#REF!</v>
      </c>
    </row>
    <row r="27" spans="1:14" hidden="1" x14ac:dyDescent="0.3">
      <c r="A27" s="30" t="s">
        <v>32</v>
      </c>
      <c r="B27" s="29"/>
      <c r="C27" s="28">
        <f>SUM(C6:C26)</f>
        <v>111</v>
      </c>
      <c r="D27" s="28">
        <f>SUM(D6:D26)</f>
        <v>16</v>
      </c>
      <c r="E27" s="28">
        <f>SUM(E6:E26)</f>
        <v>100</v>
      </c>
      <c r="F27" s="28">
        <f>SUM(F6:F26)</f>
        <v>5</v>
      </c>
      <c r="G27" s="28">
        <f>SUM(G6:G26)</f>
        <v>52</v>
      </c>
      <c r="H27" s="28">
        <f>SUM(H6:H26)</f>
        <v>0</v>
      </c>
      <c r="I27" s="28">
        <f>SUM(I6:I26)</f>
        <v>35</v>
      </c>
      <c r="J27" s="28">
        <f>SUM(J6:J26)</f>
        <v>1</v>
      </c>
      <c r="K27" s="28">
        <f>SUM(K6:K26)</f>
        <v>298</v>
      </c>
      <c r="L27" s="28">
        <f>SUM(L6:L26)</f>
        <v>22</v>
      </c>
      <c r="M27" s="28">
        <f>SUM(M6:M26)</f>
        <v>28</v>
      </c>
      <c r="N27" s="28">
        <v>83</v>
      </c>
    </row>
    <row r="28" spans="1:14" ht="16.5" hidden="1" customHeight="1" x14ac:dyDescent="0.3">
      <c r="A28" s="24" t="s">
        <v>31</v>
      </c>
      <c r="B28" s="22"/>
      <c r="C28" s="24">
        <f>SUM(C27,D27)</f>
        <v>127</v>
      </c>
      <c r="D28" s="22"/>
      <c r="E28" s="24">
        <f>SUM(E27,F27)</f>
        <v>105</v>
      </c>
      <c r="F28" s="22"/>
      <c r="G28" s="24">
        <f>SUM(G27,H27)</f>
        <v>52</v>
      </c>
      <c r="H28" s="22"/>
      <c r="I28" s="24">
        <f>SUM(I27,J27)</f>
        <v>36</v>
      </c>
      <c r="J28" s="22"/>
      <c r="K28" s="24">
        <f>SUM(C28:J28)</f>
        <v>320</v>
      </c>
      <c r="L28" s="23"/>
      <c r="M28" s="22"/>
      <c r="N28" s="27"/>
    </row>
    <row r="29" spans="1:14" ht="16.5" hidden="1" customHeight="1" x14ac:dyDescent="0.3">
      <c r="A29" s="24" t="s">
        <v>30</v>
      </c>
      <c r="B29" s="22"/>
      <c r="C29" s="26">
        <f>C28/123*100</f>
        <v>103.2520325203252</v>
      </c>
      <c r="D29" s="25"/>
      <c r="E29" s="26">
        <f>E28/120*100</f>
        <v>87.5</v>
      </c>
      <c r="F29" s="25"/>
      <c r="G29" s="26">
        <f>G28/39*100</f>
        <v>133.33333333333331</v>
      </c>
      <c r="H29" s="25"/>
      <c r="I29" s="26">
        <f>I28/37*100</f>
        <v>97.297297297297305</v>
      </c>
      <c r="J29" s="25"/>
      <c r="K29" s="24" t="str">
        <f>ROUND(K28/319*100,1)&amp;" (재학생)"</f>
        <v>100.3 (재학생)</v>
      </c>
      <c r="L29" s="23"/>
      <c r="M29" s="22"/>
      <c r="N29" s="21"/>
    </row>
    <row r="30" spans="1:14" x14ac:dyDescent="0.3">
      <c r="A30" s="20" t="s">
        <v>29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</sheetData>
  <mergeCells count="107">
    <mergeCell ref="G17:H17"/>
    <mergeCell ref="G18:H18"/>
    <mergeCell ref="G19:H19"/>
    <mergeCell ref="G20:H20"/>
    <mergeCell ref="G21:H21"/>
    <mergeCell ref="G12:H12"/>
    <mergeCell ref="I17:J17"/>
    <mergeCell ref="I18:J18"/>
    <mergeCell ref="I19:J19"/>
    <mergeCell ref="I20:J20"/>
    <mergeCell ref="I21:J21"/>
    <mergeCell ref="I23:J23"/>
    <mergeCell ref="E22:F22"/>
    <mergeCell ref="G22:H22"/>
    <mergeCell ref="I22:J22"/>
    <mergeCell ref="K22:M22"/>
    <mergeCell ref="G23:H23"/>
    <mergeCell ref="I12:J12"/>
    <mergeCell ref="I13:J13"/>
    <mergeCell ref="I14:J14"/>
    <mergeCell ref="I15:J15"/>
    <mergeCell ref="I16:J16"/>
    <mergeCell ref="C12:D12"/>
    <mergeCell ref="C13:D13"/>
    <mergeCell ref="C14:D14"/>
    <mergeCell ref="C15:D15"/>
    <mergeCell ref="C16:D16"/>
    <mergeCell ref="A23:B23"/>
    <mergeCell ref="C22:D22"/>
    <mergeCell ref="E18:F18"/>
    <mergeCell ref="E19:F19"/>
    <mergeCell ref="E20:F20"/>
    <mergeCell ref="E21:F21"/>
    <mergeCell ref="E23:F23"/>
    <mergeCell ref="C17:D17"/>
    <mergeCell ref="C18:D18"/>
    <mergeCell ref="C19:D19"/>
    <mergeCell ref="C20:D20"/>
    <mergeCell ref="C21:D21"/>
    <mergeCell ref="E10:F10"/>
    <mergeCell ref="C10:D10"/>
    <mergeCell ref="C11:D11"/>
    <mergeCell ref="G11:H11"/>
    <mergeCell ref="G13:H13"/>
    <mergeCell ref="G14:H14"/>
    <mergeCell ref="E11:F11"/>
    <mergeCell ref="E12:F12"/>
    <mergeCell ref="E13:F13"/>
    <mergeCell ref="E14:F14"/>
    <mergeCell ref="K12:M12"/>
    <mergeCell ref="K13:M13"/>
    <mergeCell ref="K14:M14"/>
    <mergeCell ref="I10:J10"/>
    <mergeCell ref="I11:J11"/>
    <mergeCell ref="G10:H10"/>
    <mergeCell ref="C9:D9"/>
    <mergeCell ref="E8:F8"/>
    <mergeCell ref="G8:H8"/>
    <mergeCell ref="I8:J8"/>
    <mergeCell ref="E9:F9"/>
    <mergeCell ref="G9:H9"/>
    <mergeCell ref="I9:J9"/>
    <mergeCell ref="A1:N1"/>
    <mergeCell ref="A2:N2"/>
    <mergeCell ref="A3:A5"/>
    <mergeCell ref="B3:B5"/>
    <mergeCell ref="C3:M3"/>
    <mergeCell ref="K4:M5"/>
    <mergeCell ref="N3:N5"/>
    <mergeCell ref="K19:M19"/>
    <mergeCell ref="K20:M20"/>
    <mergeCell ref="K21:M21"/>
    <mergeCell ref="A30:N30"/>
    <mergeCell ref="G15:H15"/>
    <mergeCell ref="G16:H16"/>
    <mergeCell ref="C23:D23"/>
    <mergeCell ref="E15:F15"/>
    <mergeCell ref="E16:F16"/>
    <mergeCell ref="E17:F17"/>
    <mergeCell ref="C8:D8"/>
    <mergeCell ref="K8:M8"/>
    <mergeCell ref="K9:M9"/>
    <mergeCell ref="K10:M10"/>
    <mergeCell ref="K11:M11"/>
    <mergeCell ref="K23:M23"/>
    <mergeCell ref="K15:M15"/>
    <mergeCell ref="K16:M16"/>
    <mergeCell ref="K17:M17"/>
    <mergeCell ref="K18:M18"/>
    <mergeCell ref="K29:M29"/>
    <mergeCell ref="A27:B27"/>
    <mergeCell ref="A28:B28"/>
    <mergeCell ref="C28:D28"/>
    <mergeCell ref="E28:F28"/>
    <mergeCell ref="G28:H28"/>
    <mergeCell ref="I28:J28"/>
    <mergeCell ref="K28:M28"/>
    <mergeCell ref="A31:N31"/>
    <mergeCell ref="C4:D5"/>
    <mergeCell ref="E4:F5"/>
    <mergeCell ref="G4:H5"/>
    <mergeCell ref="I4:J5"/>
    <mergeCell ref="A29:B29"/>
    <mergeCell ref="C29:D29"/>
    <mergeCell ref="E29:F29"/>
    <mergeCell ref="G29:H29"/>
    <mergeCell ref="I29:J2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2012 진학현황-주요대학</vt:lpstr>
      <vt:lpstr>2013 진학현황-주요대학</vt:lpstr>
      <vt:lpstr>'2013 진학현황-주요대학'!Print_Area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2013-09-30T02:12:10Z</cp:lastPrinted>
  <dcterms:created xsi:type="dcterms:W3CDTF">2012-02-27T01:15:19Z</dcterms:created>
  <dcterms:modified xsi:type="dcterms:W3CDTF">2013-09-30T04:15:06Z</dcterms:modified>
</cp:coreProperties>
</file>